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05" windowWidth="14805" windowHeight="7110"/>
  </bookViews>
  <sheets>
    <sheet name="Приложение 1" sheetId="7" r:id="rId1"/>
  </sheets>
  <definedNames>
    <definedName name="_xlnm.Print_Area" localSheetId="0">'Приложение 1'!$A$1:$J$44</definedName>
  </definedNames>
  <calcPr calcId="145621"/>
</workbook>
</file>

<file path=xl/calcChain.xml><?xml version="1.0" encoding="utf-8"?>
<calcChain xmlns="http://schemas.openxmlformats.org/spreadsheetml/2006/main">
  <c r="G29" i="7" l="1"/>
  <c r="I30" i="7" s="1"/>
  <c r="J41" i="7" l="1"/>
  <c r="C41" i="7"/>
  <c r="I41" i="7"/>
  <c r="G41" i="7" l="1"/>
  <c r="F41" i="7"/>
  <c r="D41" i="7"/>
  <c r="I42" i="7" l="1"/>
  <c r="G18" i="7" l="1"/>
  <c r="J36" i="7" l="1"/>
  <c r="I36" i="7"/>
  <c r="G36" i="7"/>
  <c r="F36" i="7"/>
  <c r="D36" i="7"/>
  <c r="C36" i="7"/>
  <c r="I37" i="7" l="1"/>
  <c r="J25" i="7" l="1"/>
  <c r="I25" i="7"/>
  <c r="C25" i="7" l="1"/>
  <c r="D19" i="7" l="1"/>
  <c r="C18" i="7"/>
  <c r="I18" i="7" l="1"/>
  <c r="F25" i="7" l="1"/>
  <c r="D18" i="7" l="1"/>
  <c r="J18" i="7"/>
  <c r="I19" i="7" l="1"/>
  <c r="D25" i="7"/>
  <c r="G25" i="7"/>
  <c r="I26" i="7" s="1"/>
  <c r="J43" i="7" l="1"/>
  <c r="J44" i="7" l="1"/>
</calcChain>
</file>

<file path=xl/sharedStrings.xml><?xml version="1.0" encoding="utf-8"?>
<sst xmlns="http://schemas.openxmlformats.org/spreadsheetml/2006/main" count="114" uniqueCount="37">
  <si>
    <t>Адрес</t>
  </si>
  <si>
    <t>-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</si>
  <si>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</si>
  <si>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</si>
  <si>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</si>
  <si>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</si>
  <si>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</si>
  <si>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Стоимость квартиры, рублей*</t>
  </si>
  <si>
    <t>Стоимость квартиры,рублей*</t>
  </si>
  <si>
    <t>Стоимость квартиры,  рублей*</t>
  </si>
  <si>
    <t>Итого</t>
  </si>
  <si>
    <t xml:space="preserve">квартир </t>
  </si>
  <si>
    <t xml:space="preserve">ИТОГО: </t>
  </si>
  <si>
    <t>общей стоимостью</t>
  </si>
  <si>
    <t>квартир</t>
  </si>
  <si>
    <t xml:space="preserve">ИТОГО по Программе: </t>
  </si>
  <si>
    <t>ИТОГО:</t>
  </si>
  <si>
    <t>г. Печора, ул. Гагарина, д. 42А</t>
  </si>
  <si>
    <t>г. Печора, ул. Привокзальная, д. 4</t>
  </si>
  <si>
    <t>г. Печора</t>
  </si>
  <si>
    <t>Перечень жилых помещений, находящихся в собственности граждан и подлежащих расселению в 2024 году</t>
  </si>
  <si>
    <t xml:space="preserve">ИТОГО по 2024 году: </t>
  </si>
  <si>
    <t>п. Луговой</t>
  </si>
  <si>
    <t>п. Луговой, ул. Центральная, д. 19</t>
  </si>
  <si>
    <t xml:space="preserve"> от  09.02.2024 № 161</t>
  </si>
  <si>
    <t xml:space="preserve">                                                                                                            </t>
  </si>
  <si>
    <t xml:space="preserve">к изменениям, вносимым в постановление администрации МР "Печора" </t>
  </si>
  <si>
    <t xml:space="preserve">                                  </t>
  </si>
  <si>
    <t xml:space="preserve">                                                                                                           </t>
  </si>
  <si>
    <t xml:space="preserve"> Приложение № 3</t>
  </si>
  <si>
    <t>к муниципальной адресной программе «Переселение граждан из аварийного</t>
  </si>
  <si>
    <t xml:space="preserve">                                                          </t>
  </si>
  <si>
    <t xml:space="preserve"> жилищного фонда, имеющего угрозу обрушения на территории муниципального района «Печора»</t>
  </si>
  <si>
    <t>п. Озёрный, ул. Центральная, д. 4</t>
  </si>
  <si>
    <t>п. Озёрный</t>
  </si>
  <si>
    <t>г. Печора, ул. Социалистическая, д. 34, кв. 8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</si>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</sst>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/>
    <xf numFmtId="3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0" fontId="2" fillId="4" borderId="2" xfId="0" applyFont="1" applyFill="1" applyBorder="1" applyAlignment="1">
      <alignment horizontal="left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0" fillId="2" borderId="0" xfId="0" applyNumberFormat="1" applyFill="1"/>
    <xf numFmtId="0" fontId="2" fillId="4" borderId="7" xfId="0" applyFont="1" applyFill="1" applyBorder="1" applyAlignment="1">
      <alignment horizontal="left" vertical="center" wrapText="1"/>
    </xf>
    <xf numFmtId="3" fontId="2" fillId="4" borderId="8" xfId="0" applyNumberFormat="1" applyFont="1" applyFill="1" applyBorder="1" applyAlignment="1">
      <alignment horizontal="center" vertical="center" wrapText="1"/>
    </xf>
    <xf numFmtId="3" fontId="2" fillId="4" borderId="8" xfId="0" applyNumberFormat="1" applyFont="1" applyFill="1" applyBorder="1" applyAlignment="1">
      <alignment horizontal="left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0" fillId="3" borderId="0" xfId="0" applyNumberFormat="1" applyFill="1"/>
    <xf numFmtId="3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3" fontId="10" fillId="0" borderId="0" xfId="0" applyNumberFormat="1" applyFont="1"/>
    <xf numFmtId="0" fontId="2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3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BreakPreview" zoomScale="83" zoomScaleNormal="100" zoomScaleSheetLayoutView="83" workbookViewId="0">
      <selection activeCell="I5" sqref="I5:J5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6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6.5" customHeight="1" x14ac:dyDescent="0.25">
      <c r="A1" s="1"/>
      <c r="F1" s="58" t="s">
        <v>25</v>
      </c>
      <c r="G1" s="58"/>
      <c r="H1" s="58"/>
      <c r="I1" s="101" t="s">
        <v>36</v>
      </c>
      <c r="J1" s="101"/>
    </row>
    <row r="2" spans="1:10" ht="16.5" customHeight="1" x14ac:dyDescent="0.25">
      <c r="A2" s="1"/>
      <c r="F2" s="101" t="s">
        <v>26</v>
      </c>
      <c r="G2" s="101"/>
      <c r="H2" s="101"/>
      <c r="I2" s="101"/>
      <c r="J2" s="101"/>
    </row>
    <row r="3" spans="1:10" ht="16.5" customHeight="1" x14ac:dyDescent="0.25">
      <c r="A3" s="1"/>
      <c r="F3" s="58"/>
      <c r="G3" s="101" t="s">
        <v>24</v>
      </c>
      <c r="H3" s="101"/>
      <c r="I3" s="101"/>
      <c r="J3" s="101"/>
    </row>
    <row r="4" spans="1:10" ht="16.5" customHeight="1" x14ac:dyDescent="0.25">
      <c r="A4" s="1"/>
      <c r="F4" s="58"/>
      <c r="G4" s="58"/>
      <c r="H4" s="58"/>
      <c r="I4" s="58"/>
      <c r="J4" s="58"/>
    </row>
    <row r="5" spans="1:10" ht="15.75" customHeight="1" x14ac:dyDescent="0.25">
      <c r="A5" s="1" t="s">
        <v>27</v>
      </c>
      <c r="F5" s="58" t="s">
        <v>28</v>
      </c>
      <c r="G5" s="58"/>
      <c r="H5" s="58"/>
      <c r="I5" s="101" t="s">
        <v>29</v>
      </c>
      <c r="J5" s="101"/>
    </row>
    <row r="6" spans="1:10" ht="15" customHeight="1" x14ac:dyDescent="0.25">
      <c r="A6" s="1"/>
      <c r="E6" s="101" t="s">
        <v>30</v>
      </c>
      <c r="F6" s="101"/>
      <c r="G6" s="101"/>
      <c r="H6" s="101"/>
      <c r="I6" s="101"/>
      <c r="J6" s="101"/>
    </row>
    <row r="7" spans="1:10" ht="16.5" customHeight="1" x14ac:dyDescent="0.25">
      <c r="A7" s="1"/>
      <c r="C7" s="101" t="s">
        <v>32</v>
      </c>
      <c r="D7" s="101"/>
      <c r="E7" s="101"/>
      <c r="F7" s="101"/>
      <c r="G7" s="101"/>
      <c r="H7" s="101"/>
      <c r="I7" s="101"/>
      <c r="J7" s="101"/>
    </row>
    <row r="8" spans="1:10" ht="16.5" x14ac:dyDescent="0.25">
      <c r="A8" s="2" t="s">
        <v>31</v>
      </c>
    </row>
    <row r="9" spans="1:10" x14ac:dyDescent="0.25">
      <c r="A9" s="105" t="s">
        <v>20</v>
      </c>
      <c r="B9" s="106"/>
      <c r="C9" s="106"/>
      <c r="D9" s="106"/>
      <c r="E9" s="106"/>
      <c r="F9" s="106"/>
      <c r="G9" s="106"/>
      <c r="H9" s="106"/>
      <c r="I9" s="106"/>
      <c r="J9" s="106"/>
    </row>
    <row r="10" spans="1:10" ht="16.5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</row>
    <row r="11" spans="1:10" ht="15.75" customHeight="1" x14ac:dyDescent="0.25">
      <c r="A11" s="85" t="s">
        <v>0</v>
      </c>
      <c r="B11" s="110" t="s">
        <v>2</v>
      </c>
      <c r="C11" s="111"/>
      <c r="D11" s="112"/>
      <c r="E11" s="110" t="s">
        <v>3</v>
      </c>
      <c r="F11" s="111"/>
      <c r="G11" s="112"/>
      <c r="H11" s="110" t="s">
        <v>4</v>
      </c>
      <c r="I11" s="111"/>
      <c r="J11" s="112"/>
    </row>
    <row r="12" spans="1:10" ht="47.25" x14ac:dyDescent="0.25">
      <c r="A12" s="87"/>
      <c r="B12" s="7" t="s">
        <v>5</v>
      </c>
      <c r="C12" s="6" t="s">
        <v>6</v>
      </c>
      <c r="D12" s="5" t="s">
        <v>7</v>
      </c>
      <c r="E12" s="6" t="s">
        <v>5</v>
      </c>
      <c r="F12" s="6" t="s">
        <v>6</v>
      </c>
      <c r="G12" s="6" t="s">
        <v>8</v>
      </c>
      <c r="H12" s="5" t="s">
        <v>5</v>
      </c>
      <c r="I12" s="5" t="s">
        <v>6</v>
      </c>
      <c r="J12" s="5" t="s">
        <v>9</v>
      </c>
    </row>
    <row r="13" spans="1:10" ht="18.75" x14ac:dyDescent="0.25">
      <c r="A13" s="78">
        <v>2024</v>
      </c>
      <c r="B13" s="107"/>
      <c r="C13" s="107"/>
      <c r="D13" s="107"/>
      <c r="E13" s="107"/>
      <c r="F13" s="107"/>
      <c r="G13" s="107"/>
      <c r="H13" s="107"/>
      <c r="I13" s="107"/>
      <c r="J13" s="108"/>
    </row>
    <row r="14" spans="1:10" x14ac:dyDescent="0.25">
      <c r="A14" s="78" t="s">
        <v>19</v>
      </c>
      <c r="B14" s="89"/>
      <c r="C14" s="89"/>
      <c r="D14" s="89"/>
      <c r="E14" s="89"/>
      <c r="F14" s="89"/>
      <c r="G14" s="89"/>
      <c r="H14" s="89"/>
      <c r="I14" s="89"/>
      <c r="J14" s="109"/>
    </row>
    <row r="15" spans="1:10" ht="24" customHeight="1" x14ac:dyDescent="0.25">
      <c r="A15" s="85" t="s">
        <v>17</v>
      </c>
      <c r="B15" s="11">
        <v>6</v>
      </c>
      <c r="C15" s="11">
        <v>31.5</v>
      </c>
      <c r="D15" s="35">
        <v>764400</v>
      </c>
      <c r="E15" s="21">
        <v>2</v>
      </c>
      <c r="F15" s="26">
        <v>41.4</v>
      </c>
      <c r="G15" s="31">
        <v>1002100</v>
      </c>
      <c r="H15" s="22">
        <v>1</v>
      </c>
      <c r="I15" s="22">
        <v>52.3</v>
      </c>
      <c r="J15" s="36">
        <v>1331900</v>
      </c>
    </row>
    <row r="16" spans="1:10" ht="21.75" customHeight="1" x14ac:dyDescent="0.25">
      <c r="A16" s="86"/>
      <c r="B16" s="11" t="s">
        <v>1</v>
      </c>
      <c r="C16" s="11" t="s">
        <v>1</v>
      </c>
      <c r="D16" s="11" t="s">
        <v>1</v>
      </c>
      <c r="E16" s="42">
        <v>4</v>
      </c>
      <c r="F16" s="43">
        <v>41.1</v>
      </c>
      <c r="G16" s="31">
        <v>994900</v>
      </c>
      <c r="H16" s="11" t="s">
        <v>1</v>
      </c>
      <c r="I16" s="11" t="s">
        <v>1</v>
      </c>
      <c r="J16" s="11" t="s">
        <v>1</v>
      </c>
    </row>
    <row r="17" spans="1:14" ht="21.75" customHeight="1" x14ac:dyDescent="0.25">
      <c r="A17" s="87"/>
      <c r="B17" s="11" t="s">
        <v>1</v>
      </c>
      <c r="C17" s="11" t="s">
        <v>1</v>
      </c>
      <c r="D17" s="11" t="s">
        <v>1</v>
      </c>
      <c r="E17" s="42">
        <v>11</v>
      </c>
      <c r="F17" s="57">
        <v>41.2</v>
      </c>
      <c r="G17" s="31">
        <v>997300</v>
      </c>
      <c r="H17" s="11" t="s">
        <v>1</v>
      </c>
      <c r="I17" s="11" t="s">
        <v>1</v>
      </c>
      <c r="J17" s="11" t="s">
        <v>1</v>
      </c>
    </row>
    <row r="18" spans="1:14" ht="33.75" customHeight="1" x14ac:dyDescent="0.25">
      <c r="A18" s="8" t="s">
        <v>10</v>
      </c>
      <c r="B18" s="17">
        <v>1</v>
      </c>
      <c r="C18" s="17">
        <f>C15</f>
        <v>31.5</v>
      </c>
      <c r="D18" s="27">
        <f>D15</f>
        <v>764400</v>
      </c>
      <c r="E18" s="8">
        <v>3</v>
      </c>
      <c r="F18" s="8">
        <v>123.7</v>
      </c>
      <c r="G18" s="27">
        <f>G15+G16+G17</f>
        <v>2994300</v>
      </c>
      <c r="H18" s="8">
        <v>1</v>
      </c>
      <c r="I18" s="8">
        <f>SUM(I14:I15)</f>
        <v>52.3</v>
      </c>
      <c r="J18" s="27">
        <f>SUM(J14:J15)</f>
        <v>1331900</v>
      </c>
    </row>
    <row r="19" spans="1:14" ht="30" customHeight="1" x14ac:dyDescent="0.25">
      <c r="A19" s="12" t="s">
        <v>16</v>
      </c>
      <c r="B19" s="103" t="s">
        <v>14</v>
      </c>
      <c r="C19" s="104"/>
      <c r="D19" s="30">
        <f>H18+B18+E18</f>
        <v>5</v>
      </c>
      <c r="E19" s="83" t="s">
        <v>13</v>
      </c>
      <c r="F19" s="84"/>
      <c r="G19" s="84"/>
      <c r="H19" s="84"/>
      <c r="I19" s="38">
        <f>D18+G18+J18</f>
        <v>5090600</v>
      </c>
      <c r="J19" s="15"/>
      <c r="K19" s="13"/>
    </row>
    <row r="20" spans="1:14" ht="23.25" customHeight="1" x14ac:dyDescent="0.25">
      <c r="A20" s="79" t="s">
        <v>19</v>
      </c>
      <c r="B20" s="80"/>
      <c r="C20" s="80"/>
      <c r="D20" s="80"/>
      <c r="E20" s="80"/>
      <c r="F20" s="80"/>
      <c r="G20" s="80"/>
      <c r="H20" s="80"/>
      <c r="I20" s="80"/>
      <c r="J20" s="81"/>
    </row>
    <row r="21" spans="1:14" ht="15.75" x14ac:dyDescent="0.25">
      <c r="A21" s="102" t="s">
        <v>18</v>
      </c>
      <c r="B21" s="19" t="s">
        <v>1</v>
      </c>
      <c r="C21" s="19" t="s">
        <v>1</v>
      </c>
      <c r="D21" s="19" t="s">
        <v>1</v>
      </c>
      <c r="E21" s="9">
        <v>2</v>
      </c>
      <c r="F21" s="10">
        <v>41.4</v>
      </c>
      <c r="G21" s="31">
        <v>1006100</v>
      </c>
      <c r="H21" s="42">
        <v>1</v>
      </c>
      <c r="I21" s="42">
        <v>61.1</v>
      </c>
      <c r="J21" s="39">
        <v>1554300</v>
      </c>
      <c r="M21" s="20"/>
    </row>
    <row r="22" spans="1:14" ht="15.75" x14ac:dyDescent="0.25">
      <c r="A22" s="102"/>
      <c r="B22" s="19" t="s">
        <v>1</v>
      </c>
      <c r="C22" s="19" t="s">
        <v>1</v>
      </c>
      <c r="D22" s="19" t="s">
        <v>1</v>
      </c>
      <c r="E22" s="42">
        <v>4</v>
      </c>
      <c r="F22" s="43">
        <v>41.8</v>
      </c>
      <c r="G22" s="31">
        <v>1011900</v>
      </c>
      <c r="H22" s="42">
        <v>3</v>
      </c>
      <c r="I22" s="42">
        <v>61.4</v>
      </c>
      <c r="J22" s="39">
        <v>1542600</v>
      </c>
    </row>
    <row r="23" spans="1:14" ht="15.75" x14ac:dyDescent="0.25">
      <c r="A23" s="102"/>
      <c r="B23" s="19" t="s">
        <v>1</v>
      </c>
      <c r="C23" s="19" t="s">
        <v>1</v>
      </c>
      <c r="D23" s="19" t="s">
        <v>1</v>
      </c>
      <c r="E23" s="42">
        <v>6</v>
      </c>
      <c r="F23" s="43">
        <v>43.2</v>
      </c>
      <c r="G23" s="31">
        <v>1045500</v>
      </c>
      <c r="H23" s="44">
        <v>5</v>
      </c>
      <c r="I23" s="44">
        <v>61.4</v>
      </c>
      <c r="J23" s="39">
        <v>1544600</v>
      </c>
    </row>
    <row r="24" spans="1:14" ht="15.75" x14ac:dyDescent="0.25">
      <c r="A24" s="102"/>
      <c r="B24" s="19" t="s">
        <v>1</v>
      </c>
      <c r="C24" s="19" t="s">
        <v>1</v>
      </c>
      <c r="D24" s="19" t="s">
        <v>1</v>
      </c>
      <c r="E24" s="42">
        <v>8</v>
      </c>
      <c r="F24" s="43">
        <v>43.2</v>
      </c>
      <c r="G24" s="31">
        <v>1049500</v>
      </c>
      <c r="H24" s="44">
        <v>7</v>
      </c>
      <c r="I24" s="44">
        <v>61.5</v>
      </c>
      <c r="J24" s="39">
        <v>1545100</v>
      </c>
    </row>
    <row r="25" spans="1:14" ht="24" customHeight="1" x14ac:dyDescent="0.25">
      <c r="A25" s="24" t="s">
        <v>10</v>
      </c>
      <c r="B25" s="28">
        <v>0</v>
      </c>
      <c r="C25" s="28">
        <f>SUM(C21:C22)</f>
        <v>0</v>
      </c>
      <c r="D25" s="37">
        <f>SUM(D21:D22)</f>
        <v>0</v>
      </c>
      <c r="E25" s="24">
        <v>4</v>
      </c>
      <c r="F25" s="24">
        <f>SUM(F21:F24)</f>
        <v>169.6</v>
      </c>
      <c r="G25" s="37">
        <f>SUM(G21:G24)</f>
        <v>4113000</v>
      </c>
      <c r="H25" s="24">
        <v>4</v>
      </c>
      <c r="I25" s="24">
        <f>I21+I22+I23+I24</f>
        <v>245.4</v>
      </c>
      <c r="J25" s="37">
        <f>J21+J22+J23+J24</f>
        <v>6186600</v>
      </c>
      <c r="L25" s="20"/>
      <c r="M25" s="4"/>
      <c r="N25" s="4"/>
    </row>
    <row r="26" spans="1:14" ht="24.75" customHeight="1" x14ac:dyDescent="0.25">
      <c r="A26" s="25" t="s">
        <v>12</v>
      </c>
      <c r="B26" s="83" t="s">
        <v>11</v>
      </c>
      <c r="C26" s="88"/>
      <c r="D26" s="23">
        <v>8</v>
      </c>
      <c r="E26" s="83" t="s">
        <v>13</v>
      </c>
      <c r="F26" s="89"/>
      <c r="G26" s="89"/>
      <c r="H26" s="89"/>
      <c r="I26" s="33">
        <f>G25+J25</f>
        <v>10299600</v>
      </c>
      <c r="J26" s="29"/>
      <c r="L26" s="4"/>
      <c r="M26" s="4"/>
      <c r="N26" s="4"/>
    </row>
    <row r="27" spans="1:14" ht="24.75" customHeight="1" x14ac:dyDescent="0.25">
      <c r="A27" s="79" t="s">
        <v>19</v>
      </c>
      <c r="B27" s="80"/>
      <c r="C27" s="80"/>
      <c r="D27" s="80"/>
      <c r="E27" s="80"/>
      <c r="F27" s="80"/>
      <c r="G27" s="80"/>
      <c r="H27" s="80"/>
      <c r="I27" s="80"/>
      <c r="J27" s="81"/>
      <c r="L27" s="4"/>
      <c r="M27" s="4"/>
      <c r="N27" s="4"/>
    </row>
    <row r="28" spans="1:14" ht="39" customHeight="1" x14ac:dyDescent="0.25">
      <c r="A28" s="114" t="s">
        <v>35</v>
      </c>
      <c r="B28" s="65" t="s">
        <v>1</v>
      </c>
      <c r="C28" s="16" t="s">
        <v>1</v>
      </c>
      <c r="D28" s="65" t="s">
        <v>1</v>
      </c>
      <c r="E28" s="65">
        <v>8</v>
      </c>
      <c r="F28" s="41">
        <v>39</v>
      </c>
      <c r="G28" s="35">
        <v>993700</v>
      </c>
      <c r="H28" s="16" t="s">
        <v>1</v>
      </c>
      <c r="I28" s="66" t="s">
        <v>1</v>
      </c>
      <c r="J28" s="67" t="s">
        <v>1</v>
      </c>
      <c r="L28" s="4"/>
      <c r="M28" s="4"/>
      <c r="N28" s="4"/>
    </row>
    <row r="29" spans="1:14" s="68" customFormat="1" ht="24.75" customHeight="1" x14ac:dyDescent="0.25">
      <c r="A29" s="70" t="s">
        <v>10</v>
      </c>
      <c r="B29" s="71">
        <v>0</v>
      </c>
      <c r="C29" s="71">
        <v>0</v>
      </c>
      <c r="D29" s="71">
        <v>0</v>
      </c>
      <c r="E29" s="71">
        <v>1</v>
      </c>
      <c r="F29" s="72">
        <v>39</v>
      </c>
      <c r="G29" s="73">
        <f>G28</f>
        <v>993700</v>
      </c>
      <c r="H29" s="71">
        <v>0</v>
      </c>
      <c r="I29" s="74">
        <v>0</v>
      </c>
      <c r="J29" s="74">
        <v>0</v>
      </c>
      <c r="L29" s="69"/>
      <c r="M29" s="69"/>
      <c r="N29" s="69"/>
    </row>
    <row r="30" spans="1:14" ht="24.75" customHeight="1" x14ac:dyDescent="0.25">
      <c r="A30" s="75" t="s">
        <v>16</v>
      </c>
      <c r="B30" s="82" t="s">
        <v>14</v>
      </c>
      <c r="C30" s="82"/>
      <c r="D30" s="64">
        <v>1</v>
      </c>
      <c r="E30" s="82" t="s">
        <v>13</v>
      </c>
      <c r="F30" s="82"/>
      <c r="G30" s="82"/>
      <c r="H30" s="82"/>
      <c r="I30" s="76">
        <f>G29</f>
        <v>993700</v>
      </c>
      <c r="J30" s="77"/>
      <c r="L30" s="4"/>
      <c r="M30" s="4"/>
      <c r="N30" s="4"/>
    </row>
    <row r="31" spans="1:14" ht="24.75" customHeight="1" x14ac:dyDescent="0.25">
      <c r="A31" s="96" t="s">
        <v>22</v>
      </c>
      <c r="B31" s="96"/>
      <c r="C31" s="96"/>
      <c r="D31" s="96"/>
      <c r="E31" s="96"/>
      <c r="F31" s="96"/>
      <c r="G31" s="96"/>
      <c r="H31" s="96"/>
      <c r="I31" s="96"/>
      <c r="J31" s="96"/>
      <c r="L31" s="4"/>
      <c r="M31" s="4"/>
      <c r="N31" s="4"/>
    </row>
    <row r="32" spans="1:14" ht="24.75" customHeight="1" x14ac:dyDescent="0.25">
      <c r="A32" s="97" t="s">
        <v>23</v>
      </c>
      <c r="B32" s="19" t="s">
        <v>1</v>
      </c>
      <c r="C32" s="19" t="s">
        <v>1</v>
      </c>
      <c r="D32" s="19" t="s">
        <v>1</v>
      </c>
      <c r="E32" s="45">
        <v>1</v>
      </c>
      <c r="F32" s="45">
        <v>36.700000000000003</v>
      </c>
      <c r="G32" s="47">
        <v>889100</v>
      </c>
      <c r="H32" s="45">
        <v>2</v>
      </c>
      <c r="I32" s="45">
        <v>45.4</v>
      </c>
      <c r="J32" s="47">
        <v>1148500</v>
      </c>
      <c r="L32" s="4"/>
      <c r="M32" s="4"/>
      <c r="N32" s="4"/>
    </row>
    <row r="33" spans="1:14" ht="24.75" customHeight="1" x14ac:dyDescent="0.25">
      <c r="A33" s="97"/>
      <c r="B33" s="19" t="s">
        <v>1</v>
      </c>
      <c r="C33" s="19" t="s">
        <v>1</v>
      </c>
      <c r="D33" s="19" t="s">
        <v>1</v>
      </c>
      <c r="E33" s="45">
        <v>5</v>
      </c>
      <c r="F33" s="45">
        <v>36.799999999999997</v>
      </c>
      <c r="G33" s="47">
        <v>895500</v>
      </c>
      <c r="H33" s="45">
        <v>6</v>
      </c>
      <c r="I33" s="45">
        <v>45.3</v>
      </c>
      <c r="J33" s="47">
        <v>1145900</v>
      </c>
      <c r="L33" s="4"/>
      <c r="M33" s="4"/>
      <c r="N33" s="4"/>
    </row>
    <row r="34" spans="1:14" ht="24.75" customHeight="1" x14ac:dyDescent="0.25">
      <c r="A34" s="97"/>
      <c r="B34" s="19" t="s">
        <v>1</v>
      </c>
      <c r="C34" s="19" t="s">
        <v>1</v>
      </c>
      <c r="D34" s="19" t="s">
        <v>1</v>
      </c>
      <c r="E34" s="45">
        <v>7</v>
      </c>
      <c r="F34" s="45">
        <v>36.6</v>
      </c>
      <c r="G34" s="47">
        <v>890700</v>
      </c>
      <c r="H34" s="19" t="s">
        <v>1</v>
      </c>
      <c r="I34" s="19" t="s">
        <v>1</v>
      </c>
      <c r="J34" s="19" t="s">
        <v>1</v>
      </c>
      <c r="L34" s="4"/>
      <c r="M34" s="4"/>
      <c r="N34" s="4"/>
    </row>
    <row r="35" spans="1:14" ht="24.75" customHeight="1" x14ac:dyDescent="0.25">
      <c r="A35" s="97"/>
      <c r="B35" s="19" t="s">
        <v>1</v>
      </c>
      <c r="C35" s="19" t="s">
        <v>1</v>
      </c>
      <c r="D35" s="19" t="s">
        <v>1</v>
      </c>
      <c r="E35" s="46">
        <v>8</v>
      </c>
      <c r="F35" s="46">
        <v>37.6</v>
      </c>
      <c r="G35" s="47">
        <v>910800</v>
      </c>
      <c r="H35" s="19" t="s">
        <v>1</v>
      </c>
      <c r="I35" s="19" t="s">
        <v>1</v>
      </c>
      <c r="J35" s="19" t="s">
        <v>1</v>
      </c>
      <c r="L35" s="4"/>
      <c r="M35" s="4"/>
      <c r="N35" s="4"/>
    </row>
    <row r="36" spans="1:14" s="48" customFormat="1" ht="24.75" customHeight="1" x14ac:dyDescent="0.25">
      <c r="A36" s="8" t="s">
        <v>10</v>
      </c>
      <c r="B36" s="8">
        <v>0</v>
      </c>
      <c r="C36" s="8">
        <f>SUM(C32:C33)</f>
        <v>0</v>
      </c>
      <c r="D36" s="27">
        <f>SUM(D32:D33)</f>
        <v>0</v>
      </c>
      <c r="E36" s="8">
        <v>4</v>
      </c>
      <c r="F36" s="8">
        <f>F32+F33+F34+F35</f>
        <v>147.69999999999999</v>
      </c>
      <c r="G36" s="27">
        <f>G32+G33+G34+G35</f>
        <v>3586100</v>
      </c>
      <c r="H36" s="8">
        <v>2</v>
      </c>
      <c r="I36" s="8">
        <f>I32+I33</f>
        <v>90.699999999999989</v>
      </c>
      <c r="J36" s="27">
        <f>J32+J33</f>
        <v>2294400</v>
      </c>
      <c r="L36" s="49"/>
      <c r="M36" s="49"/>
      <c r="N36" s="49"/>
    </row>
    <row r="37" spans="1:14" s="48" customFormat="1" ht="24.75" customHeight="1" x14ac:dyDescent="0.25">
      <c r="A37" s="54" t="s">
        <v>16</v>
      </c>
      <c r="B37" s="98" t="s">
        <v>14</v>
      </c>
      <c r="C37" s="98"/>
      <c r="D37" s="56">
        <v>6</v>
      </c>
      <c r="E37" s="98" t="s">
        <v>13</v>
      </c>
      <c r="F37" s="98"/>
      <c r="G37" s="98"/>
      <c r="H37" s="98"/>
      <c r="I37" s="55">
        <f>G36+J36</f>
        <v>5880500</v>
      </c>
      <c r="J37" s="55"/>
      <c r="L37" s="49"/>
      <c r="M37" s="49"/>
      <c r="N37" s="49"/>
    </row>
    <row r="38" spans="1:14" s="40" customFormat="1" ht="24.75" customHeight="1" x14ac:dyDescent="0.25">
      <c r="A38" s="82" t="s">
        <v>34</v>
      </c>
      <c r="B38" s="82"/>
      <c r="C38" s="82"/>
      <c r="D38" s="82"/>
      <c r="E38" s="82"/>
      <c r="F38" s="82"/>
      <c r="G38" s="82"/>
      <c r="H38" s="82"/>
      <c r="I38" s="82"/>
      <c r="J38" s="82"/>
      <c r="L38" s="59"/>
      <c r="M38" s="59"/>
      <c r="N38" s="59"/>
    </row>
    <row r="39" spans="1:14" s="40" customFormat="1" ht="24.75" customHeight="1" x14ac:dyDescent="0.25">
      <c r="A39" s="99" t="s">
        <v>33</v>
      </c>
      <c r="B39" s="60">
        <v>1</v>
      </c>
      <c r="C39" s="61">
        <v>28.3</v>
      </c>
      <c r="D39" s="47">
        <v>704300</v>
      </c>
      <c r="E39" s="47" t="s">
        <v>1</v>
      </c>
      <c r="F39" s="47" t="s">
        <v>1</v>
      </c>
      <c r="G39" s="47" t="s">
        <v>1</v>
      </c>
      <c r="H39" s="60">
        <v>3</v>
      </c>
      <c r="I39" s="61">
        <v>56.6</v>
      </c>
      <c r="J39" s="47">
        <v>1432000</v>
      </c>
      <c r="L39" s="59"/>
      <c r="M39" s="59"/>
      <c r="N39" s="59"/>
    </row>
    <row r="40" spans="1:14" s="40" customFormat="1" ht="24.75" customHeight="1" x14ac:dyDescent="0.25">
      <c r="A40" s="100"/>
      <c r="B40" s="113">
        <v>2</v>
      </c>
      <c r="C40" s="61">
        <v>28.3</v>
      </c>
      <c r="D40" s="47">
        <v>704300</v>
      </c>
      <c r="E40" s="47" t="s">
        <v>1</v>
      </c>
      <c r="F40" s="47" t="s">
        <v>1</v>
      </c>
      <c r="G40" s="47" t="s">
        <v>1</v>
      </c>
      <c r="H40" s="60"/>
      <c r="I40" s="61"/>
      <c r="J40" s="47"/>
      <c r="L40" s="59"/>
      <c r="M40" s="59"/>
      <c r="N40" s="59"/>
    </row>
    <row r="41" spans="1:14" s="48" customFormat="1" ht="24.75" customHeight="1" x14ac:dyDescent="0.25">
      <c r="A41" s="8" t="s">
        <v>10</v>
      </c>
      <c r="B41" s="8">
        <v>2</v>
      </c>
      <c r="C41" s="62">
        <f>C39+C40</f>
        <v>56.6</v>
      </c>
      <c r="D41" s="27">
        <f>D39+D40</f>
        <v>1408600</v>
      </c>
      <c r="E41" s="8">
        <v>0</v>
      </c>
      <c r="F41" s="8">
        <f>SUM(F37:F38)</f>
        <v>0</v>
      </c>
      <c r="G41" s="27">
        <f>SUM(G37:G38)</f>
        <v>0</v>
      </c>
      <c r="H41" s="8">
        <v>1</v>
      </c>
      <c r="I41" s="63">
        <f>I39</f>
        <v>56.6</v>
      </c>
      <c r="J41" s="27">
        <f>J39</f>
        <v>1432000</v>
      </c>
      <c r="L41" s="49"/>
      <c r="M41" s="49"/>
      <c r="N41" s="49"/>
    </row>
    <row r="42" spans="1:14" s="48" customFormat="1" ht="24.75" customHeight="1" x14ac:dyDescent="0.25">
      <c r="A42" s="54" t="s">
        <v>16</v>
      </c>
      <c r="B42" s="83" t="s">
        <v>14</v>
      </c>
      <c r="C42" s="83"/>
      <c r="D42" s="56">
        <v>3</v>
      </c>
      <c r="E42" s="83" t="s">
        <v>13</v>
      </c>
      <c r="F42" s="83"/>
      <c r="G42" s="83"/>
      <c r="H42" s="83"/>
      <c r="I42" s="55">
        <f>D41+J41</f>
        <v>2840600</v>
      </c>
      <c r="J42" s="55"/>
      <c r="L42" s="49"/>
      <c r="M42" s="49"/>
      <c r="N42" s="49"/>
    </row>
    <row r="43" spans="1:14" ht="24.75" customHeight="1" x14ac:dyDescent="0.25">
      <c r="A43" s="50" t="s">
        <v>21</v>
      </c>
      <c r="B43" s="94" t="s">
        <v>14</v>
      </c>
      <c r="C43" s="94"/>
      <c r="D43" s="51">
        <v>23</v>
      </c>
      <c r="E43" s="95" t="s">
        <v>13</v>
      </c>
      <c r="F43" s="95"/>
      <c r="G43" s="95"/>
      <c r="H43" s="95"/>
      <c r="I43" s="52"/>
      <c r="J43" s="53">
        <f>I19+I26+I30+I37+I42</f>
        <v>25105000</v>
      </c>
      <c r="K43" s="13"/>
    </row>
    <row r="44" spans="1:14" ht="25.5" customHeight="1" x14ac:dyDescent="0.25">
      <c r="A44" s="14" t="s">
        <v>15</v>
      </c>
      <c r="B44" s="90" t="s">
        <v>14</v>
      </c>
      <c r="C44" s="91"/>
      <c r="D44" s="32">
        <v>23</v>
      </c>
      <c r="E44" s="92" t="s">
        <v>13</v>
      </c>
      <c r="F44" s="93"/>
      <c r="G44" s="93"/>
      <c r="H44" s="93"/>
      <c r="I44" s="18"/>
      <c r="J44" s="34">
        <f>J43</f>
        <v>25105000</v>
      </c>
    </row>
    <row r="45" spans="1:14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</row>
    <row r="46" spans="1:14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</row>
    <row r="47" spans="1:14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4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</row>
    <row r="49" spans="1:10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</row>
  </sheetData>
  <mergeCells count="35">
    <mergeCell ref="I1:J1"/>
    <mergeCell ref="G3:J3"/>
    <mergeCell ref="F2:J2"/>
    <mergeCell ref="A20:J20"/>
    <mergeCell ref="A21:A24"/>
    <mergeCell ref="C7:J7"/>
    <mergeCell ref="I5:J5"/>
    <mergeCell ref="E6:J6"/>
    <mergeCell ref="B19:C19"/>
    <mergeCell ref="A9:J9"/>
    <mergeCell ref="A13:J13"/>
    <mergeCell ref="A14:J14"/>
    <mergeCell ref="A11:A12"/>
    <mergeCell ref="B11:D11"/>
    <mergeCell ref="E11:G11"/>
    <mergeCell ref="H11:J11"/>
    <mergeCell ref="B44:C44"/>
    <mergeCell ref="E44:H44"/>
    <mergeCell ref="B43:C43"/>
    <mergeCell ref="E43:H43"/>
    <mergeCell ref="A31:J31"/>
    <mergeCell ref="A32:A35"/>
    <mergeCell ref="B37:C37"/>
    <mergeCell ref="E37:H37"/>
    <mergeCell ref="A38:J38"/>
    <mergeCell ref="B42:C42"/>
    <mergeCell ref="E42:H42"/>
    <mergeCell ref="A39:A40"/>
    <mergeCell ref="A27:J27"/>
    <mergeCell ref="B30:C30"/>
    <mergeCell ref="E30:H30"/>
    <mergeCell ref="E19:H19"/>
    <mergeCell ref="A15:A17"/>
    <mergeCell ref="B26:C26"/>
    <mergeCell ref="E26:H26"/>
  </mergeCells>
  <pageMargins left="0.7" right="0.7" top="0.75" bottom="0.75" header="0.3" footer="0.3"/>
  <pageSetup paperSize="9" scale="8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2025-01-14T08:55:11Z</dcterms:modified>
</cp:coreProperties>
</file>